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GN'!$B$3:$AO$58</definedName>
  </definedNames>
  <calcPr fullCalcOnLoad="1"/>
</workbook>
</file>

<file path=xl/sharedStrings.xml><?xml version="1.0" encoding="utf-8"?>
<sst xmlns="http://schemas.openxmlformats.org/spreadsheetml/2006/main" count="83" uniqueCount="50">
  <si>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</si>
  <si>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</si>
  <si>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</si>
  <si>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</si>
  <si>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</si>
  <si>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</si>
  <si>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</si>
  <si>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</si>
  <si>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</si>
  <si>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</si>
  <si>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</si>
  <si>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</si>
  <si>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</si>
  <si>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</si>
  <si>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</si>
  <si>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</si>
  <si>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</si>
  <si>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</si>
  <si>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</si>
  <si>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</si>
  <si>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</si>
  <si>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</si>
  <si>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</si>
  <si>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</si>
  <si>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</si>
  <si>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</si>
  <si>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</si>
  <si>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</si>
  <si>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</si>
  <si>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</si>
  <si>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</si>
  <si>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</si>
  <si>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</si>
  <si>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</si>
  <si>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</si>
  <si>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</si>
  <si>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</si>
  <si>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</si>
  <si>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</si>
  <si>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</si>
  <si>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</si>
  <si>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</si>
  <si>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</si>
  <si>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</si>
  <si>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</si>
  <si>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</si>
  <si>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</si>
  <si>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</si>
  <si>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</si>
  <si>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31.03.21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</si>
</sst>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S/.&quot;\ * #,##0_);_(&quot;S/.&quot;\ * \(#,##0\);_(&quot;S/.&quot;\ * &quot;-&quot;_);_(@_)"/>
    <numFmt numFmtId="166" formatCode="_(* #,##0_);_(* \(#,##0\);_(* &quot;-&quot;_);_(@_)"/>
    <numFmt numFmtId="167" formatCode="_(&quot;S/.&quot;\ * #,##0.00_);_(&quot;S/.&quot;\ * \(#,##0.00\);_(&quot;S/.&quot;\ * &quot;-&quot;??_);_(@_)"/>
    <numFmt numFmtId="168" formatCode="_(* #,##0.00_);_(* \(#,##0.00\);_(* &quot;-&quot;??_);_(@_)"/>
    <numFmt numFmtId="169" formatCode="_([$€-2]\ * #,##0.00_);_([$€-2]\ * \(#,##0.00\);_([$€-2]\ * &quot;-&quot;??_)"/>
    <numFmt numFmtId="170" formatCode="#,##0.0"/>
    <numFmt numFmtId="171" formatCode="#,##0.000"/>
    <numFmt numFmtId="172" formatCode="_ * #,##0.000_ ;_ * \-#,##0.000_ ;_ * &quot;-&quot;??_ ;_ @_ "/>
    <numFmt numFmtId="173" formatCode="_ * #,##0_ ;_ * \-#,##0_ ;_ * &quot;-&quot;??_ ;_ @_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64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22" fillId="24" borderId="0" xfId="94" applyFont="1" applyFill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T58"/>
  <sheetViews>
    <sheetView showGridLines="0" tabSelected="1" view="pageBreakPreview" zoomScale="73" zoomScaleNormal="73" zoomScaleSheetLayoutView="73" zoomScalePageLayoutView="40" workbookViewId="0" topLeftCell="A1">
      <selection activeCell="AH11" sqref="AH11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hidden="1" customWidth="1"/>
    <col min="22" max="23" width="15.140625" style="1" hidden="1" customWidth="1"/>
    <col min="24" max="24" width="21.00390625" style="1" hidden="1" customWidth="1"/>
    <col min="25" max="25" width="20.7109375" style="1" hidden="1" customWidth="1"/>
    <col min="26" max="26" width="17.7109375" style="1" hidden="1" customWidth="1"/>
    <col min="27" max="33" width="11.421875" style="1" customWidth="1"/>
    <col min="34" max="34" width="14.421875" style="1" customWidth="1"/>
    <col min="35" max="35" width="13.140625" style="1" customWidth="1"/>
    <col min="36" max="36" width="14.57421875" style="1" customWidth="1"/>
    <col min="37" max="37" width="16.7109375" style="1" customWidth="1"/>
    <col min="38" max="39" width="16.140625" style="1" customWidth="1"/>
    <col min="40" max="40" width="13.140625" style="1" customWidth="1"/>
    <col min="41" max="41" width="12.421875" style="1" customWidth="1"/>
    <col min="42" max="16384" width="11.421875" style="1" customWidth="1"/>
  </cols>
  <sheetData>
    <row r="3" spans="3:42" ht="24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 t="s">
        <v>1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3:30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4" t="s">
        <v>49</v>
      </c>
    </row>
    <row r="5" spans="2:5" ht="12.75">
      <c r="B5" s="14"/>
      <c r="C5" s="14"/>
      <c r="D5" s="14"/>
      <c r="E5" s="14"/>
    </row>
    <row r="6" spans="2:46" ht="12.75">
      <c r="B6" s="2"/>
      <c r="C6" s="2"/>
      <c r="D6" s="2"/>
      <c r="E6" s="2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2:46" ht="12.75">
      <c r="B7" s="4" t="s">
        <v>2</v>
      </c>
      <c r="T7" s="3" t="s">
        <v>3</v>
      </c>
      <c r="U7" s="3" t="s">
        <v>3</v>
      </c>
      <c r="V7" s="3" t="s">
        <v>3</v>
      </c>
      <c r="W7" s="3" t="s">
        <v>3</v>
      </c>
      <c r="X7" s="3" t="s">
        <v>3</v>
      </c>
      <c r="Y7" s="3" t="s">
        <v>3</v>
      </c>
      <c r="Z7" s="3" t="s">
        <v>3</v>
      </c>
      <c r="AA7" s="3" t="s">
        <v>3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2:27" ht="12.75">
      <c r="B8" s="4" t="s">
        <v>4</v>
      </c>
      <c r="T8" s="3" t="s">
        <v>5</v>
      </c>
      <c r="U8" s="3" t="s">
        <v>5</v>
      </c>
      <c r="V8" s="3" t="s">
        <v>5</v>
      </c>
      <c r="W8" s="3" t="s">
        <v>5</v>
      </c>
      <c r="X8" s="3" t="s">
        <v>5</v>
      </c>
      <c r="Y8" s="3" t="s">
        <v>5</v>
      </c>
      <c r="Z8" s="3" t="s">
        <v>5</v>
      </c>
      <c r="AA8" s="3" t="s">
        <v>5</v>
      </c>
    </row>
    <row r="9" spans="2:27" ht="12.75">
      <c r="B9" s="4" t="s">
        <v>6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41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</row>
    <row r="14" spans="2:41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15691.89833467683</v>
      </c>
      <c r="AH14" s="10">
        <v>13907.905368519958</v>
      </c>
      <c r="AI14" s="10">
        <v>12985.252361758496</v>
      </c>
      <c r="AJ14" s="10">
        <v>11312.26402526485</v>
      </c>
      <c r="AK14" s="10">
        <v>10634.916557330935</v>
      </c>
      <c r="AL14" s="10">
        <v>12038.640370750467</v>
      </c>
      <c r="AM14" s="10">
        <v>11204</v>
      </c>
      <c r="AN14" s="10">
        <v>11305</v>
      </c>
      <c r="AO14" s="10">
        <v>12435</v>
      </c>
    </row>
    <row r="15" spans="2:41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4812.397795912764</v>
      </c>
      <c r="AH15" s="10">
        <v>5204.237525740958</v>
      </c>
      <c r="AI15" s="10">
        <v>6297.575823508877</v>
      </c>
      <c r="AJ15" s="10">
        <v>6108.167820187549</v>
      </c>
      <c r="AK15" s="10">
        <v>5534.296045771198</v>
      </c>
      <c r="AL15" s="10">
        <v>5543.734018348239</v>
      </c>
      <c r="AM15" s="10">
        <v>4503</v>
      </c>
      <c r="AN15" s="10">
        <v>4047</v>
      </c>
      <c r="AO15" s="10">
        <v>4452</v>
      </c>
    </row>
    <row r="16" spans="2:41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O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5050.348088795829</v>
      </c>
      <c r="AH16" s="10">
        <f t="shared" si="2"/>
        <v>5110.168352477241</v>
      </c>
      <c r="AI16" s="10">
        <f t="shared" si="2"/>
        <v>5028.681374012735</v>
      </c>
      <c r="AJ16" s="10">
        <f t="shared" si="2"/>
        <v>4443.124521652297</v>
      </c>
      <c r="AK16" s="10">
        <f t="shared" si="2"/>
        <v>4046.703201915288</v>
      </c>
      <c r="AL16" s="10">
        <f t="shared" si="2"/>
        <v>4236.917773303049</v>
      </c>
      <c r="AM16" s="10">
        <f t="shared" si="2"/>
        <v>3724</v>
      </c>
      <c r="AN16" s="10">
        <f t="shared" si="2"/>
        <v>3540</v>
      </c>
      <c r="AO16" s="10">
        <f t="shared" si="2"/>
        <v>3894</v>
      </c>
    </row>
    <row r="17" spans="2:41" ht="16.5" customHeight="1" thickBo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1897.014747435478</v>
      </c>
      <c r="AH17" s="21">
        <v>1687.4050295497057</v>
      </c>
      <c r="AI17" s="21">
        <v>1993.4185097337304</v>
      </c>
      <c r="AJ17" s="21">
        <v>1831.0194952352485</v>
      </c>
      <c r="AK17" s="21">
        <v>2079.9948781289554</v>
      </c>
      <c r="AL17" s="21">
        <v>2513.1155673522826</v>
      </c>
      <c r="AM17" s="21">
        <v>2060</v>
      </c>
      <c r="AN17" s="10">
        <v>1940</v>
      </c>
      <c r="AO17" s="10">
        <v>2134</v>
      </c>
    </row>
    <row r="18" spans="2:41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3153.3333413603514</v>
      </c>
      <c r="AH18" s="22">
        <v>3422.763322927535</v>
      </c>
      <c r="AI18" s="22">
        <v>3035.262864279005</v>
      </c>
      <c r="AJ18" s="22">
        <v>2612.1050264170485</v>
      </c>
      <c r="AK18" s="22">
        <v>1966.7083237863326</v>
      </c>
      <c r="AL18" s="22">
        <v>1723.8022059507666</v>
      </c>
      <c r="AM18" s="22">
        <v>1664</v>
      </c>
      <c r="AN18" s="10">
        <v>1600</v>
      </c>
      <c r="AO18" s="10">
        <v>1760</v>
      </c>
    </row>
    <row r="19" spans="2:41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32662.799029393787</v>
      </c>
      <c r="AH19" s="10">
        <v>33132.6575646627</v>
      </c>
      <c r="AI19" s="10">
        <v>33116.29795629775</v>
      </c>
      <c r="AJ19" s="10">
        <v>32205.463116435963</v>
      </c>
      <c r="AK19" s="10">
        <v>30784.88021922012</v>
      </c>
      <c r="AL19" s="10">
        <v>28936.503407060067</v>
      </c>
      <c r="AM19" s="10">
        <v>27457</v>
      </c>
      <c r="AN19" s="10">
        <v>25766</v>
      </c>
      <c r="AO19" s="10">
        <v>28343</v>
      </c>
    </row>
    <row r="20" spans="2:41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27754.21088024609</v>
      </c>
      <c r="AH20" s="10">
        <v>25803.068263603836</v>
      </c>
      <c r="AI20" s="10">
        <v>27577.463731557713</v>
      </c>
      <c r="AJ20" s="10">
        <v>28211.662095168314</v>
      </c>
      <c r="AK20" s="10">
        <v>31737.706627351417</v>
      </c>
      <c r="AL20" s="10">
        <v>30619.7815992276</v>
      </c>
      <c r="AM20" s="10">
        <v>30123</v>
      </c>
      <c r="AN20" s="10">
        <v>26015</v>
      </c>
      <c r="AO20" s="10">
        <v>28616</v>
      </c>
    </row>
    <row r="21" spans="2:41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35660.75839344272</v>
      </c>
      <c r="AH21" s="10">
        <v>43548.28122183509</v>
      </c>
      <c r="AI21" s="10">
        <v>55390.22100414966</v>
      </c>
      <c r="AJ21" s="10">
        <v>55975.99748869829</v>
      </c>
      <c r="AK21" s="10">
        <v>56752.31629200686</v>
      </c>
      <c r="AL21" s="10">
        <v>80031.9657458999</v>
      </c>
      <c r="AM21" s="10">
        <v>88101</v>
      </c>
      <c r="AN21" s="10">
        <v>74309</v>
      </c>
      <c r="AO21" s="10">
        <v>81740</v>
      </c>
    </row>
    <row r="22" spans="2:41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44924.218736340415</v>
      </c>
      <c r="AH22" s="10">
        <v>45367.294672173644</v>
      </c>
      <c r="AI22" s="10">
        <v>46630.57393574046</v>
      </c>
      <c r="AJ22" s="10">
        <v>50327.135641676505</v>
      </c>
      <c r="AK22" s="10">
        <v>49604.24368881434</v>
      </c>
      <c r="AL22" s="10">
        <v>54482.70992830626</v>
      </c>
      <c r="AM22" s="10">
        <v>49165</v>
      </c>
      <c r="AN22" s="10">
        <v>36506</v>
      </c>
      <c r="AO22" s="10">
        <v>40156</v>
      </c>
    </row>
    <row r="23" spans="2:41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392499.6006484591</v>
      </c>
      <c r="AH23" s="10">
        <v>451532.8466165373</v>
      </c>
      <c r="AI23" s="10">
        <v>436319.150796866</v>
      </c>
      <c r="AJ23" s="10">
        <v>449376.15547471243</v>
      </c>
      <c r="AK23" s="10">
        <v>507981.32643069007</v>
      </c>
      <c r="AL23" s="10">
        <v>337962.2731397833</v>
      </c>
      <c r="AM23" s="10">
        <v>227881</v>
      </c>
      <c r="AN23" s="10">
        <v>243216</v>
      </c>
      <c r="AO23" s="10">
        <v>267538</v>
      </c>
    </row>
    <row r="24" spans="2:41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367.6086812444962</v>
      </c>
      <c r="AH24" s="12">
        <v>377.6242317918935</v>
      </c>
      <c r="AI24" s="12">
        <v>386.37291201920516</v>
      </c>
      <c r="AJ24" s="12">
        <v>387.85634940627085</v>
      </c>
      <c r="AK24" s="12">
        <v>352.41796381410484</v>
      </c>
      <c r="AL24" s="12">
        <v>341.1590770400525</v>
      </c>
      <c r="AM24" s="12">
        <v>339</v>
      </c>
      <c r="AN24" s="10">
        <v>380</v>
      </c>
      <c r="AO24" s="10">
        <v>418</v>
      </c>
    </row>
    <row r="25" spans="2:41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 aca="true" t="shared" si="7" ref="AD25:AI25">+SUM(AD14:AD24)-AD17-AD18</f>
        <v>103374.2538772456</v>
      </c>
      <c r="AE25" s="16">
        <f t="shared" si="7"/>
        <v>190939.8220674839</v>
      </c>
      <c r="AF25" s="16">
        <f t="shared" si="7"/>
        <v>428049.75059076346</v>
      </c>
      <c r="AG25" s="16">
        <f t="shared" si="7"/>
        <v>559423.8405885121</v>
      </c>
      <c r="AH25" s="16">
        <f t="shared" si="7"/>
        <v>623984.0838173426</v>
      </c>
      <c r="AI25" s="16">
        <f t="shared" si="7"/>
        <v>623731.5898959109</v>
      </c>
      <c r="AJ25" s="16">
        <f aca="true" t="shared" si="8" ref="AJ25:AO25">+SUM(AJ14:AJ24)-AJ17-AJ18</f>
        <v>638347.8265332024</v>
      </c>
      <c r="AK25" s="16">
        <f t="shared" si="8"/>
        <v>697428.8070269142</v>
      </c>
      <c r="AL25" s="16">
        <f t="shared" si="8"/>
        <v>554193.685059719</v>
      </c>
      <c r="AM25" s="16">
        <f t="shared" si="8"/>
        <v>442497</v>
      </c>
      <c r="AN25" s="16">
        <f t="shared" si="8"/>
        <v>425084</v>
      </c>
      <c r="AO25" s="16">
        <f t="shared" si="8"/>
        <v>467592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41" ht="25.5" customHeight="1" thickBot="1">
      <c r="B29" s="6" t="s">
        <v>8</v>
      </c>
      <c r="C29" s="7">
        <f aca="true" t="shared" si="9" ref="C29:H29">C13</f>
        <v>43101</v>
      </c>
      <c r="D29" s="7">
        <f t="shared" si="9"/>
        <v>43132</v>
      </c>
      <c r="E29" s="7">
        <f t="shared" si="9"/>
        <v>43160</v>
      </c>
      <c r="F29" s="7">
        <f t="shared" si="9"/>
        <v>43191</v>
      </c>
      <c r="G29" s="7">
        <f t="shared" si="9"/>
        <v>43221</v>
      </c>
      <c r="H29" s="7">
        <f t="shared" si="9"/>
        <v>43252</v>
      </c>
      <c r="I29" s="7">
        <f aca="true" t="shared" si="10" ref="I29:N29">I13</f>
        <v>43282</v>
      </c>
      <c r="J29" s="7">
        <f t="shared" si="10"/>
        <v>43313</v>
      </c>
      <c r="K29" s="7">
        <f t="shared" si="10"/>
        <v>43344</v>
      </c>
      <c r="L29" s="7">
        <f t="shared" si="10"/>
        <v>43374</v>
      </c>
      <c r="M29" s="7">
        <f t="shared" si="10"/>
        <v>43405</v>
      </c>
      <c r="N29" s="7">
        <f t="shared" si="10"/>
        <v>43435</v>
      </c>
      <c r="O29" s="7">
        <f aca="true" t="shared" si="11" ref="O29:U29">O13</f>
        <v>43466</v>
      </c>
      <c r="P29" s="7">
        <f t="shared" si="11"/>
        <v>43497</v>
      </c>
      <c r="Q29" s="7">
        <f t="shared" si="11"/>
        <v>43525</v>
      </c>
      <c r="R29" s="7">
        <f t="shared" si="11"/>
        <v>43556</v>
      </c>
      <c r="S29" s="7">
        <f t="shared" si="11"/>
        <v>43586</v>
      </c>
      <c r="T29" s="7">
        <f t="shared" si="11"/>
        <v>43617</v>
      </c>
      <c r="U29" s="7">
        <f t="shared" si="11"/>
        <v>43647</v>
      </c>
      <c r="V29" s="7">
        <f aca="true" t="shared" si="12" ref="V29:AC29">V13</f>
        <v>43678</v>
      </c>
      <c r="W29" s="7">
        <f t="shared" si="12"/>
        <v>43709</v>
      </c>
      <c r="X29" s="7">
        <f t="shared" si="12"/>
        <v>43739</v>
      </c>
      <c r="Y29" s="7">
        <f t="shared" si="12"/>
        <v>43770</v>
      </c>
      <c r="Z29" s="7">
        <f t="shared" si="12"/>
        <v>43800</v>
      </c>
      <c r="AA29" s="7">
        <f t="shared" si="12"/>
        <v>43831</v>
      </c>
      <c r="AB29" s="7">
        <f>AB13</f>
        <v>43862</v>
      </c>
      <c r="AC29" s="7">
        <f t="shared" si="12"/>
        <v>43891</v>
      </c>
      <c r="AD29" s="7">
        <f aca="true" t="shared" si="13" ref="AD29:AI29">AD13</f>
        <v>43922</v>
      </c>
      <c r="AE29" s="7">
        <f t="shared" si="13"/>
        <v>43952</v>
      </c>
      <c r="AF29" s="7">
        <f t="shared" si="13"/>
        <v>43983</v>
      </c>
      <c r="AG29" s="7">
        <f t="shared" si="13"/>
        <v>44013</v>
      </c>
      <c r="AH29" s="7">
        <f t="shared" si="13"/>
        <v>44044</v>
      </c>
      <c r="AI29" s="7">
        <f t="shared" si="13"/>
        <v>44075</v>
      </c>
      <c r="AJ29" s="7">
        <f aca="true" t="shared" si="14" ref="AJ29:AO29">AJ13</f>
        <v>44105</v>
      </c>
      <c r="AK29" s="7">
        <f t="shared" si="14"/>
        <v>44136</v>
      </c>
      <c r="AL29" s="7">
        <f t="shared" si="14"/>
        <v>44166</v>
      </c>
      <c r="AM29" s="7">
        <f t="shared" si="14"/>
        <v>44197</v>
      </c>
      <c r="AN29" s="7">
        <f t="shared" si="14"/>
        <v>44228</v>
      </c>
      <c r="AO29" s="7">
        <f t="shared" si="14"/>
        <v>44256</v>
      </c>
    </row>
    <row r="30" spans="2:41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909638</v>
      </c>
      <c r="AH30" s="10">
        <v>901772</v>
      </c>
      <c r="AI30" s="10">
        <v>891454</v>
      </c>
      <c r="AJ30" s="10">
        <v>884331</v>
      </c>
      <c r="AK30" s="10">
        <v>902528</v>
      </c>
      <c r="AL30" s="10">
        <v>932607</v>
      </c>
      <c r="AM30" s="10">
        <v>958357</v>
      </c>
      <c r="AN30" s="10">
        <v>983134</v>
      </c>
      <c r="AO30" s="10">
        <v>1002644</v>
      </c>
    </row>
    <row r="31" spans="2:41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78567</v>
      </c>
      <c r="AH31" s="10">
        <v>93083</v>
      </c>
      <c r="AI31" s="10">
        <v>110220</v>
      </c>
      <c r="AJ31" s="10">
        <v>125690</v>
      </c>
      <c r="AK31" s="10">
        <v>121313</v>
      </c>
      <c r="AL31" s="10">
        <v>104814</v>
      </c>
      <c r="AM31" s="10">
        <v>96054</v>
      </c>
      <c r="AN31" s="10">
        <v>87752</v>
      </c>
      <c r="AO31" s="10">
        <v>88909</v>
      </c>
    </row>
    <row r="32" spans="2:41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5" ref="I32:O32">+I33+I34</f>
        <v>2626</v>
      </c>
      <c r="J32" s="10">
        <f t="shared" si="15"/>
        <v>2686</v>
      </c>
      <c r="K32" s="10">
        <f t="shared" si="15"/>
        <v>2728</v>
      </c>
      <c r="L32" s="10">
        <f t="shared" si="15"/>
        <v>2774</v>
      </c>
      <c r="M32" s="10">
        <f t="shared" si="15"/>
        <v>2786</v>
      </c>
      <c r="N32" s="10">
        <f t="shared" si="15"/>
        <v>2769</v>
      </c>
      <c r="O32" s="10">
        <f t="shared" si="15"/>
        <v>2832</v>
      </c>
      <c r="P32" s="10">
        <f aca="true" t="shared" si="16" ref="P32:V32">+P33+P34</f>
        <v>2849</v>
      </c>
      <c r="Q32" s="10">
        <f t="shared" si="16"/>
        <v>2873</v>
      </c>
      <c r="R32" s="10">
        <f t="shared" si="16"/>
        <v>2914</v>
      </c>
      <c r="S32" s="10">
        <f t="shared" si="16"/>
        <v>2991</v>
      </c>
      <c r="T32" s="10">
        <f t="shared" si="16"/>
        <v>3060</v>
      </c>
      <c r="U32" s="10">
        <f t="shared" si="16"/>
        <v>3130</v>
      </c>
      <c r="V32" s="10">
        <f t="shared" si="16"/>
        <v>3225</v>
      </c>
      <c r="W32" s="10">
        <f aca="true" t="shared" si="17" ref="W32:AL32">+W33+W34</f>
        <v>3265</v>
      </c>
      <c r="X32" s="10">
        <f t="shared" si="17"/>
        <v>3341</v>
      </c>
      <c r="Y32" s="10">
        <f t="shared" si="17"/>
        <v>3393</v>
      </c>
      <c r="Z32" s="10">
        <f t="shared" si="17"/>
        <v>3421</v>
      </c>
      <c r="AA32" s="10">
        <f t="shared" si="17"/>
        <v>3424</v>
      </c>
      <c r="AB32" s="10">
        <f t="shared" si="17"/>
        <v>3440</v>
      </c>
      <c r="AC32" s="10">
        <f t="shared" si="17"/>
        <v>3472</v>
      </c>
      <c r="AD32" s="10">
        <f t="shared" si="17"/>
        <v>3496</v>
      </c>
      <c r="AE32" s="10">
        <f t="shared" si="17"/>
        <v>3465</v>
      </c>
      <c r="AF32" s="10">
        <f t="shared" si="17"/>
        <v>3075</v>
      </c>
      <c r="AG32" s="10">
        <f t="shared" si="17"/>
        <v>2502</v>
      </c>
      <c r="AH32" s="10">
        <f t="shared" si="17"/>
        <v>2273</v>
      </c>
      <c r="AI32" s="10">
        <f t="shared" si="17"/>
        <v>2259</v>
      </c>
      <c r="AJ32" s="10">
        <f t="shared" si="17"/>
        <v>2378</v>
      </c>
      <c r="AK32" s="10">
        <f t="shared" si="17"/>
        <v>2617</v>
      </c>
      <c r="AL32" s="10">
        <f t="shared" si="17"/>
        <v>2809</v>
      </c>
      <c r="AM32" s="10">
        <f>SUM(AM33:AM34)</f>
        <v>2917</v>
      </c>
      <c r="AN32" s="10">
        <f>SUM(AN33:AN34)</f>
        <v>2948</v>
      </c>
      <c r="AO32" s="10">
        <f>SUM(AO33:AO34)</f>
        <v>2959</v>
      </c>
    </row>
    <row r="33" spans="2:41" ht="17.25" customHeight="1" thickBo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2214</v>
      </c>
      <c r="AH33" s="20">
        <v>1970</v>
      </c>
      <c r="AI33" s="20">
        <v>1975</v>
      </c>
      <c r="AJ33" s="20">
        <v>2116</v>
      </c>
      <c r="AK33" s="20">
        <v>2375</v>
      </c>
      <c r="AL33" s="20">
        <v>2570</v>
      </c>
      <c r="AM33" s="20">
        <v>2676</v>
      </c>
      <c r="AN33" s="10">
        <v>2707</v>
      </c>
      <c r="AO33" s="10">
        <v>2716</v>
      </c>
    </row>
    <row r="34" spans="2:41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288</v>
      </c>
      <c r="AH34" s="19">
        <v>303</v>
      </c>
      <c r="AI34" s="19">
        <v>284</v>
      </c>
      <c r="AJ34" s="19">
        <v>262</v>
      </c>
      <c r="AK34" s="19">
        <v>242</v>
      </c>
      <c r="AL34" s="19">
        <v>239</v>
      </c>
      <c r="AM34" s="19">
        <v>241</v>
      </c>
      <c r="AN34" s="10">
        <v>241</v>
      </c>
      <c r="AO34" s="10">
        <v>243</v>
      </c>
    </row>
    <row r="35" spans="2:41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287</v>
      </c>
      <c r="AH35" s="10">
        <v>246</v>
      </c>
      <c r="AI35" s="10">
        <v>261</v>
      </c>
      <c r="AJ35" s="10">
        <v>279</v>
      </c>
      <c r="AK35" s="10">
        <v>300</v>
      </c>
      <c r="AL35" s="10">
        <v>305</v>
      </c>
      <c r="AM35" s="10">
        <v>297</v>
      </c>
      <c r="AN35" s="10">
        <v>304</v>
      </c>
      <c r="AO35" s="10">
        <v>304</v>
      </c>
    </row>
    <row r="36" spans="2:41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  <c r="AH36" s="10">
        <v>35</v>
      </c>
      <c r="AI36" s="10">
        <v>39</v>
      </c>
      <c r="AJ36" s="10">
        <v>44</v>
      </c>
      <c r="AK36" s="10">
        <v>47</v>
      </c>
      <c r="AL36" s="10">
        <v>48</v>
      </c>
      <c r="AM36" s="10">
        <v>49</v>
      </c>
      <c r="AN36" s="10">
        <v>48</v>
      </c>
      <c r="AO36" s="10">
        <v>48</v>
      </c>
    </row>
    <row r="37" spans="2:41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17</v>
      </c>
      <c r="AH37" s="10">
        <v>16</v>
      </c>
      <c r="AI37" s="10">
        <v>17</v>
      </c>
      <c r="AJ37" s="10">
        <v>19</v>
      </c>
      <c r="AK37" s="10">
        <v>20</v>
      </c>
      <c r="AL37" s="10">
        <v>20</v>
      </c>
      <c r="AM37" s="10">
        <v>22</v>
      </c>
      <c r="AN37" s="10">
        <v>22</v>
      </c>
      <c r="AO37" s="10">
        <v>22</v>
      </c>
    </row>
    <row r="38" spans="2:41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276</v>
      </c>
      <c r="AH38" s="10">
        <v>277</v>
      </c>
      <c r="AI38" s="10">
        <v>277</v>
      </c>
      <c r="AJ38" s="10">
        <v>277</v>
      </c>
      <c r="AK38" s="10">
        <v>278</v>
      </c>
      <c r="AL38" s="10">
        <v>281</v>
      </c>
      <c r="AM38" s="10">
        <v>281</v>
      </c>
      <c r="AN38" s="10">
        <v>281</v>
      </c>
      <c r="AO38" s="10">
        <v>282</v>
      </c>
    </row>
    <row r="39" spans="2:41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  <c r="AH39" s="10">
        <v>24</v>
      </c>
      <c r="AI39" s="10">
        <v>24</v>
      </c>
      <c r="AJ39" s="10">
        <v>24</v>
      </c>
      <c r="AK39" s="10">
        <v>25</v>
      </c>
      <c r="AL39" s="10">
        <v>26</v>
      </c>
      <c r="AM39" s="10">
        <v>26</v>
      </c>
      <c r="AN39" s="10">
        <v>27</v>
      </c>
      <c r="AO39" s="10">
        <v>27</v>
      </c>
    </row>
    <row r="40" spans="2:41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15</v>
      </c>
      <c r="AH40" s="10">
        <v>15</v>
      </c>
      <c r="AI40" s="10">
        <v>15</v>
      </c>
      <c r="AJ40" s="10">
        <v>15</v>
      </c>
      <c r="AK40" s="10">
        <v>15</v>
      </c>
      <c r="AL40" s="10">
        <v>15</v>
      </c>
      <c r="AM40" s="10">
        <v>15</v>
      </c>
      <c r="AN40" s="10">
        <v>16</v>
      </c>
      <c r="AO40" s="10">
        <v>16</v>
      </c>
    </row>
    <row r="41" spans="2:41" ht="16.5" customHeight="1" thickBot="1">
      <c r="B41" s="13" t="s">
        <v>0</v>
      </c>
      <c r="C41" s="16">
        <f aca="true" t="shared" si="18" ref="C41:H41">C30+C31+C32+C35+C36+C37+C38+C39+C40</f>
        <v>583533</v>
      </c>
      <c r="D41" s="16">
        <f t="shared" si="18"/>
        <v>594647</v>
      </c>
      <c r="E41" s="16">
        <f t="shared" si="18"/>
        <v>607279</v>
      </c>
      <c r="F41" s="16">
        <f t="shared" si="18"/>
        <v>615989</v>
      </c>
      <c r="G41" s="16">
        <f t="shared" si="18"/>
        <v>631236</v>
      </c>
      <c r="H41" s="16">
        <f t="shared" si="18"/>
        <v>643164</v>
      </c>
      <c r="I41" s="16">
        <f aca="true" t="shared" si="19" ref="I41:O41">I30+I31+I32+I35+I36+I37+I38+I39+I40</f>
        <v>661534</v>
      </c>
      <c r="J41" s="16">
        <f t="shared" si="19"/>
        <v>677330</v>
      </c>
      <c r="K41" s="16">
        <f t="shared" si="19"/>
        <v>696077</v>
      </c>
      <c r="L41" s="16">
        <f t="shared" si="19"/>
        <v>716607</v>
      </c>
      <c r="M41" s="16">
        <f t="shared" si="19"/>
        <v>743301</v>
      </c>
      <c r="N41" s="16">
        <f t="shared" si="19"/>
        <v>749103</v>
      </c>
      <c r="O41" s="16">
        <f t="shared" si="19"/>
        <v>766997</v>
      </c>
      <c r="P41" s="16">
        <f aca="true" t="shared" si="20" ref="P41:V41">P30+P31+P32+P35+P36+P37+P38+P39+P40</f>
        <v>780034</v>
      </c>
      <c r="Q41" s="16">
        <f t="shared" si="20"/>
        <v>795147</v>
      </c>
      <c r="R41" s="16">
        <f t="shared" si="20"/>
        <v>815560</v>
      </c>
      <c r="S41" s="16">
        <f t="shared" si="20"/>
        <v>832722</v>
      </c>
      <c r="T41" s="16">
        <f t="shared" si="20"/>
        <v>850437</v>
      </c>
      <c r="U41" s="16">
        <f t="shared" si="20"/>
        <v>867397</v>
      </c>
      <c r="V41" s="16">
        <f t="shared" si="20"/>
        <v>883326</v>
      </c>
      <c r="W41" s="16">
        <f aca="true" t="shared" si="21" ref="W41:AC41">W30+W31+W32+W35+W36+W37+W38+W39+W40</f>
        <v>900452</v>
      </c>
      <c r="X41" s="16">
        <f t="shared" si="21"/>
        <v>917955</v>
      </c>
      <c r="Y41" s="16">
        <f t="shared" si="21"/>
        <v>936513</v>
      </c>
      <c r="Z41" s="16">
        <f t="shared" si="21"/>
        <v>950110</v>
      </c>
      <c r="AA41" s="16">
        <f t="shared" si="21"/>
        <v>965170</v>
      </c>
      <c r="AB41" s="16">
        <f t="shared" si="21"/>
        <v>978782</v>
      </c>
      <c r="AC41" s="16">
        <f t="shared" si="21"/>
        <v>982205</v>
      </c>
      <c r="AD41" s="16">
        <f aca="true" t="shared" si="22" ref="AD41:AI41">AD30+AD31+AD32+AD35+AD36+AD37+AD38+AD39+AD40</f>
        <v>982362</v>
      </c>
      <c r="AE41" s="16">
        <f t="shared" si="22"/>
        <v>984166</v>
      </c>
      <c r="AF41" s="16">
        <f t="shared" si="22"/>
        <v>986231</v>
      </c>
      <c r="AG41" s="16">
        <f t="shared" si="22"/>
        <v>991361</v>
      </c>
      <c r="AH41" s="16">
        <f t="shared" si="22"/>
        <v>997741</v>
      </c>
      <c r="AI41" s="16">
        <f t="shared" si="22"/>
        <v>1004566</v>
      </c>
      <c r="AJ41" s="16">
        <f aca="true" t="shared" si="23" ref="AJ41:AO41">AJ30+AJ31+AJ32+AJ35+AJ36+AJ37+AJ38+AJ39+AJ40</f>
        <v>1013057</v>
      </c>
      <c r="AK41" s="16">
        <f t="shared" si="23"/>
        <v>1027143</v>
      </c>
      <c r="AL41" s="16">
        <f t="shared" si="23"/>
        <v>1040925</v>
      </c>
      <c r="AM41" s="16">
        <f t="shared" si="23"/>
        <v>1058018</v>
      </c>
      <c r="AN41" s="16">
        <f t="shared" si="23"/>
        <v>1074532</v>
      </c>
      <c r="AO41" s="16">
        <f t="shared" si="23"/>
        <v>1095211</v>
      </c>
    </row>
    <row r="42" ht="16.5" customHeight="1"/>
    <row r="43" spans="2:29" ht="34.5" customHeight="1">
      <c r="B43" s="31" t="s">
        <v>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2:29" ht="117" customHeight="1">
      <c r="B44" s="31" t="s">
        <v>47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2:31" ht="18" customHeight="1">
      <c r="B45" s="28" t="s">
        <v>27</v>
      </c>
      <c r="C45" s="28"/>
      <c r="D45" s="28"/>
      <c r="E45" s="25"/>
      <c r="F45" s="29" t="s">
        <v>28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2:31" ht="27" customHeight="1">
      <c r="B46" s="35" t="s">
        <v>29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7"/>
    </row>
    <row r="47" spans="2:31" ht="17.25" customHeight="1">
      <c r="B47" s="27" t="s">
        <v>30</v>
      </c>
      <c r="C47" s="27"/>
      <c r="D47" s="27"/>
      <c r="E47" s="26"/>
      <c r="F47" s="33" t="s">
        <v>31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2:31" ht="12.75" customHeight="1">
      <c r="B48" s="27" t="s">
        <v>32</v>
      </c>
      <c r="C48" s="27"/>
      <c r="D48" s="27"/>
      <c r="E48" s="26"/>
      <c r="F48" s="33" t="s">
        <v>33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2:31" ht="33.75" customHeight="1">
      <c r="B49" s="27" t="s">
        <v>11</v>
      </c>
      <c r="C49" s="27"/>
      <c r="D49" s="27"/>
      <c r="E49" s="26"/>
      <c r="F49" s="33" t="s">
        <v>34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2:31" ht="32.25" customHeight="1">
      <c r="B50" s="23" t="s">
        <v>12</v>
      </c>
      <c r="C50" s="23"/>
      <c r="D50" s="23"/>
      <c r="E50" s="26"/>
      <c r="F50" s="33" t="s">
        <v>35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31" ht="13.5" customHeight="1">
      <c r="B51" s="27" t="s">
        <v>13</v>
      </c>
      <c r="C51" s="27"/>
      <c r="D51" s="27"/>
      <c r="E51" s="26"/>
      <c r="F51" s="33" t="s">
        <v>36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2:31" ht="43.5" customHeight="1">
      <c r="B52" s="27" t="s">
        <v>37</v>
      </c>
      <c r="C52" s="27"/>
      <c r="D52" s="27"/>
      <c r="E52" s="26"/>
      <c r="F52" s="33" t="s">
        <v>38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2:31" ht="12.75" customHeight="1">
      <c r="B53" s="30" t="s">
        <v>39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2:31" ht="48.75" customHeight="1">
      <c r="B54" s="27" t="s">
        <v>14</v>
      </c>
      <c r="C54" s="27"/>
      <c r="D54" s="27"/>
      <c r="E54" s="26"/>
      <c r="F54" s="33" t="s">
        <v>40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2:31" ht="30" customHeight="1">
      <c r="B55" s="27" t="s">
        <v>41</v>
      </c>
      <c r="C55" s="27"/>
      <c r="D55" s="27"/>
      <c r="E55" s="26"/>
      <c r="F55" s="33" t="s">
        <v>42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2:31" ht="54.75" customHeight="1">
      <c r="B56" s="23" t="s">
        <v>43</v>
      </c>
      <c r="C56" s="23"/>
      <c r="D56" s="23"/>
      <c r="E56" s="26"/>
      <c r="F56" s="33" t="s">
        <v>44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2:30" ht="140.25" customHeight="1">
      <c r="B57" s="34" t="s">
        <v>48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6">
    <mergeCell ref="F54:AE54"/>
    <mergeCell ref="F55:AE55"/>
    <mergeCell ref="F56:AE56"/>
    <mergeCell ref="B57:AD57"/>
    <mergeCell ref="F49:AE49"/>
    <mergeCell ref="F50:AE50"/>
    <mergeCell ref="F51:AE51"/>
    <mergeCell ref="F52:AE52"/>
    <mergeCell ref="F45:AE45"/>
    <mergeCell ref="B53:AE53"/>
    <mergeCell ref="B44:AC44"/>
    <mergeCell ref="B43:AC43"/>
    <mergeCell ref="R4:AC4"/>
    <mergeCell ref="F47:AE47"/>
    <mergeCell ref="F48:AE48"/>
    <mergeCell ref="B46:AE46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3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2020-10-02T18:03:50Z</cp:lastPrinted>
  <dcterms:created xsi:type="dcterms:W3CDTF">2011-02-03T13:38:24Z</dcterms:created>
  <dcterms:modified xsi:type="dcterms:W3CDTF">2021-05-13T15:30:28Z</dcterms:modified>
  <cp:category/>
  <cp:version/>
  <cp:contentType/>
  <cp:contentStatus/>
</cp:coreProperties>
</file>